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TF-P\Documents\Parish Council\Meeting 25..13.05\"/>
    </mc:Choice>
  </mc:AlternateContent>
  <xr:revisionPtr revIDLastSave="0" documentId="13_ncr:1_{2D45BA92-1A32-4757-8770-C07EE236F3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" sheetId="6" r:id="rId1"/>
    <sheet name="Cheques" sheetId="2" r:id="rId2"/>
    <sheet name="Sheet3" sheetId="3" r:id="rId3"/>
  </sheets>
  <definedNames>
    <definedName name="_xlnm.Print_Area" localSheetId="0">Summary!$A$1:$O$39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6" l="1"/>
  <c r="C86" i="6"/>
  <c r="C101" i="6"/>
  <c r="C105" i="6" s="1"/>
  <c r="C79" i="6"/>
  <c r="C72" i="6"/>
  <c r="C93" i="6" s="1"/>
  <c r="C95" i="6" s="1"/>
  <c r="C106" i="6" l="1"/>
  <c r="O12" i="6" l="1"/>
  <c r="A14" i="6" l="1"/>
  <c r="A36" i="6"/>
  <c r="C14" i="6"/>
  <c r="D14" i="6"/>
  <c r="C36" i="6"/>
  <c r="D36" i="6"/>
  <c r="O29" i="6"/>
  <c r="O24" i="6"/>
  <c r="O20" i="6"/>
  <c r="N36" i="6"/>
  <c r="M36" i="6"/>
  <c r="L36" i="6"/>
  <c r="K36" i="6"/>
  <c r="J36" i="6"/>
  <c r="I36" i="6"/>
  <c r="H36" i="6"/>
  <c r="G36" i="6"/>
  <c r="F36" i="6"/>
  <c r="E36" i="6"/>
  <c r="O35" i="6"/>
  <c r="O33" i="6"/>
  <c r="O32" i="6"/>
  <c r="O30" i="6"/>
  <c r="O27" i="6"/>
  <c r="O26" i="6"/>
  <c r="O25" i="6"/>
  <c r="O23" i="6"/>
  <c r="O22" i="6"/>
  <c r="O21" i="6"/>
  <c r="O19" i="6"/>
  <c r="N14" i="6"/>
  <c r="M14" i="6"/>
  <c r="L14" i="6"/>
  <c r="K14" i="6"/>
  <c r="J14" i="6"/>
  <c r="I14" i="6"/>
  <c r="H14" i="6"/>
  <c r="G14" i="6"/>
  <c r="F14" i="6"/>
  <c r="E14" i="6"/>
  <c r="O13" i="6"/>
  <c r="O11" i="6"/>
  <c r="O10" i="6"/>
  <c r="P35" i="6" l="1"/>
  <c r="O36" i="6"/>
  <c r="O14" i="6"/>
</calcChain>
</file>

<file path=xl/sharedStrings.xml><?xml version="1.0" encoding="utf-8"?>
<sst xmlns="http://schemas.openxmlformats.org/spreadsheetml/2006/main" count="104" uniqueCount="100">
  <si>
    <t>TIVERTON AND TILSTONE FEARNALL PARISH COUNCIL</t>
  </si>
  <si>
    <t>Receipts</t>
  </si>
  <si>
    <t>Precept</t>
  </si>
  <si>
    <t>Bank Interest</t>
  </si>
  <si>
    <t>Total</t>
  </si>
  <si>
    <t>Expenditure</t>
  </si>
  <si>
    <t>Clerk Salary</t>
  </si>
  <si>
    <t>Insurance</t>
  </si>
  <si>
    <t>Subscriptions</t>
  </si>
  <si>
    <t>Tiverton Village Hall</t>
  </si>
  <si>
    <t>Training</t>
  </si>
  <si>
    <t>Budget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</si>
  <si>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</si>
  <si>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</si>
  <si>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</si>
  <si>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</si>
  <si>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</si>
  <si>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</si>
  <si>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</si>
  <si>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</si>
  <si>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</si>
  <si>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</si>
  <si>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</si>
  <si>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</si>
  <si>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 xml:space="preserve"> </t>
  </si>
  <si>
    <t>Clerk Expenses</t>
  </si>
  <si>
    <t>Notes:</t>
  </si>
  <si>
    <t>DATE</t>
  </si>
  <si>
    <t>CHQ NO</t>
  </si>
  <si>
    <t>AMOUNT</t>
  </si>
  <si>
    <t>TO WHOM</t>
  </si>
  <si>
    <t>PURPOSE</t>
  </si>
  <si>
    <t>Internal Audit</t>
  </si>
  <si>
    <t>CW&amp;C Churchyard Grant</t>
  </si>
  <si>
    <t>Parish Projects</t>
  </si>
  <si>
    <t>Reserves</t>
  </si>
  <si>
    <t>Business Reserve Account</t>
  </si>
  <si>
    <t>Current Account</t>
  </si>
  <si>
    <t>Less Transparency Fund</t>
  </si>
  <si>
    <t>Total Reserves</t>
  </si>
  <si>
    <t>Current Account Balance</t>
  </si>
  <si>
    <t>Precept funds spent to date</t>
  </si>
  <si>
    <t>Unallocated funds</t>
  </si>
  <si>
    <t>PC Newsletter</t>
  </si>
  <si>
    <t>Land &amp; Asset Maintenance</t>
  </si>
  <si>
    <t>RBL (Remembrance) Donation</t>
  </si>
  <si>
    <t>Charity Donations</t>
  </si>
  <si>
    <t>Sundry Items</t>
  </si>
  <si>
    <t>St Judes Churchyard Grant</t>
  </si>
  <si>
    <t>Balance</t>
  </si>
  <si>
    <t>Red Fox Speed Limit Change</t>
  </si>
  <si>
    <t>Transparency Fund (Computers &amp; Website)</t>
  </si>
  <si>
    <t>Computer - TF Receipt</t>
  </si>
  <si>
    <t>Laptop, Mouse, Case - Purchase</t>
  </si>
  <si>
    <t>Website - TF Receipt</t>
  </si>
  <si>
    <t>Website development - Purchase</t>
  </si>
  <si>
    <t>Website hosting - May 2018</t>
  </si>
  <si>
    <t>Fund Remaining</t>
  </si>
  <si>
    <t>Tarporley PC</t>
  </si>
  <si>
    <t>Total Allocated</t>
  </si>
  <si>
    <t>Election</t>
  </si>
  <si>
    <t>2020 Precept</t>
  </si>
  <si>
    <t>2021 Precept</t>
  </si>
  <si>
    <t>2023 Precept</t>
  </si>
  <si>
    <t>Election Fund (for 2023)</t>
  </si>
  <si>
    <t>2022 Precept</t>
  </si>
  <si>
    <t>TOTAL</t>
  </si>
  <si>
    <t>Sundry Receipts</t>
  </si>
  <si>
    <t>2019 donation (Garden club)</t>
  </si>
  <si>
    <t>Unallocated Current Account Funds</t>
  </si>
  <si>
    <t>Less forecasted spend for the year</t>
  </si>
  <si>
    <t>VAT</t>
  </si>
  <si>
    <t>Money required from funds</t>
  </si>
  <si>
    <t>Less Speed Limit Money</t>
  </si>
  <si>
    <t>CW&amp;C Charge to Parish Council</t>
  </si>
  <si>
    <t>Tarporley PC contribution</t>
  </si>
  <si>
    <t>Website Hosting - 2019</t>
  </si>
  <si>
    <t>Received 01/11/2019</t>
  </si>
  <si>
    <t>Website Hosting</t>
  </si>
  <si>
    <t>Replacement mouse for clerk</t>
  </si>
  <si>
    <t>Final quote</t>
  </si>
  <si>
    <t>Mike Jones (Supplementary)</t>
  </si>
  <si>
    <t>Additional contribution offered</t>
  </si>
  <si>
    <t>Less Speed Limit Grant</t>
  </si>
  <si>
    <t>Mike Jones Members Grant</t>
  </si>
  <si>
    <t>Less Speed Limit Change Cost</t>
  </si>
  <si>
    <t>Estimated cost to Parish</t>
  </si>
  <si>
    <t>TIVERTON &amp; TILSTONE FEARNALL PARISH COUNCIL - Payments made by cheque</t>
  </si>
  <si>
    <t>Less Election Funds</t>
  </si>
  <si>
    <t>Cllr Mike Jones (Grant)</t>
  </si>
  <si>
    <t>St Jude's Church Hall</t>
  </si>
  <si>
    <t>Summary Budget Analysis May 2025</t>
  </si>
  <si>
    <t xml:space="preserve">Clerk Salary paid monthly by SO:  </t>
  </si>
  <si>
    <r>
      <t xml:space="preserve">Land &amp; Asset maintenance: </t>
    </r>
    <r>
      <rPr>
        <sz val="10"/>
        <rFont val="Arial"/>
        <family val="2"/>
      </rPr>
      <t xml:space="preserve">  </t>
    </r>
  </si>
  <si>
    <r>
      <rPr>
        <b/>
        <sz val="10"/>
        <rFont val="Arial"/>
        <family val="2"/>
      </rPr>
      <t>Subscriptions</t>
    </r>
    <r>
      <rPr>
        <sz val="10"/>
        <rFont val="Arial"/>
        <family val="2"/>
      </rPr>
      <t xml:space="preserve">:  </t>
    </r>
  </si>
  <si>
    <r>
      <rPr>
        <b/>
        <sz val="10"/>
        <rFont val="Arial"/>
        <family val="2"/>
      </rPr>
      <t>RBL Donations</t>
    </r>
    <r>
      <rPr>
        <sz val="10"/>
        <rFont val="Arial"/>
        <family val="2"/>
      </rPr>
      <t xml:space="preserve">:  </t>
    </r>
  </si>
  <si>
    <t xml:space="preserve">Parish Projects: </t>
  </si>
  <si>
    <t xml:space="preserve">Sundry Receipts / Payments: </t>
  </si>
  <si>
    <r>
      <t>Election:</t>
    </r>
    <r>
      <rPr>
        <sz val="10"/>
        <rFont val="Arial"/>
        <family val="2"/>
      </rPr>
      <t xml:space="preserve"> £45 is earmarked each year for four years to pay election fees </t>
    </r>
    <r>
      <rPr>
        <b/>
        <sz val="10"/>
        <rFont val="Arial"/>
        <family val="2"/>
      </rPr>
      <t xml:space="preserve"> - now yr2</t>
    </r>
  </si>
  <si>
    <r>
      <t>Training:  April, Growney Chairmanship;</t>
    </r>
    <r>
      <rPr>
        <sz val="10"/>
        <rFont val="Arial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</si>
</sst>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[$£-809]#,##0.00;[Red]\-[$£-809]#,##0.00"/>
    <numFmt numFmtId="166" formatCode="[$£-809]#,##0.00"/>
    <numFmt numFmtId="167" formatCode="_-[$£-809]* #,##0.00_-;\-[$£-809]* #,##0.00_-;_-[$£-809]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b/>
      <sz val="10"/>
      <color rgb="FF00B050"/>
      <name val="Arial"/>
      <family val="2"/>
    </font>
    <font>
      <b/>
      <sz val="10"/>
      <color theme="4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8" fontId="0" fillId="0" borderId="1" xfId="0" applyNumberFormat="1" applyBorder="1"/>
    <xf numFmtId="164" fontId="2" fillId="0" borderId="0" xfId="0" applyNumberFormat="1" applyFont="1"/>
    <xf numFmtId="0" fontId="3" fillId="0" borderId="0" xfId="0" applyFont="1"/>
    <xf numFmtId="44" fontId="2" fillId="0" borderId="0" xfId="1" applyFont="1"/>
    <xf numFmtId="44" fontId="2" fillId="0" borderId="0" xfId="1" applyFont="1" applyAlignment="1">
      <alignment horizontal="center"/>
    </xf>
    <xf numFmtId="44" fontId="0" fillId="0" borderId="0" xfId="1" applyFont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5" fillId="0" borderId="1" xfId="0" applyNumberFormat="1" applyFont="1" applyBorder="1"/>
    <xf numFmtId="164" fontId="3" fillId="0" borderId="1" xfId="0" applyNumberFormat="1" applyFont="1" applyBorder="1"/>
    <xf numFmtId="0" fontId="2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164" fontId="8" fillId="0" borderId="1" xfId="0" applyNumberFormat="1" applyFont="1" applyBorder="1"/>
    <xf numFmtId="0" fontId="1" fillId="0" borderId="0" xfId="0" applyFont="1"/>
    <xf numFmtId="164" fontId="1" fillId="0" borderId="0" xfId="0" applyNumberFormat="1" applyFont="1"/>
    <xf numFmtId="164" fontId="1" fillId="0" borderId="1" xfId="0" applyNumberFormat="1" applyFont="1" applyBorder="1"/>
    <xf numFmtId="44" fontId="1" fillId="0" borderId="0" xfId="1" applyFont="1"/>
    <xf numFmtId="167" fontId="0" fillId="0" borderId="0" xfId="1" applyNumberFormat="1" applyFont="1"/>
    <xf numFmtId="0" fontId="2" fillId="0" borderId="0" xfId="2" applyFont="1"/>
    <xf numFmtId="0" fontId="1" fillId="0" borderId="0" xfId="2"/>
    <xf numFmtId="165" fontId="1" fillId="0" borderId="0" xfId="2" applyNumberFormat="1"/>
    <xf numFmtId="165" fontId="1" fillId="0" borderId="1" xfId="2" applyNumberFormat="1" applyBorder="1"/>
    <xf numFmtId="0" fontId="2" fillId="0" borderId="1" xfId="2" applyFont="1" applyBorder="1" applyAlignment="1">
      <alignment horizontal="right"/>
    </xf>
    <xf numFmtId="0" fontId="1" fillId="0" borderId="1" xfId="2" applyBorder="1"/>
    <xf numFmtId="164" fontId="1" fillId="0" borderId="0" xfId="2" applyNumberFormat="1"/>
    <xf numFmtId="165" fontId="1" fillId="0" borderId="2" xfId="2" applyNumberFormat="1" applyBorder="1"/>
    <xf numFmtId="0" fontId="1" fillId="0" borderId="3" xfId="2" applyBorder="1"/>
    <xf numFmtId="165" fontId="1" fillId="0" borderId="4" xfId="2" applyNumberFormat="1" applyBorder="1"/>
    <xf numFmtId="0" fontId="5" fillId="0" borderId="1" xfId="2" applyFont="1" applyBorder="1" applyAlignment="1">
      <alignment horizontal="left"/>
    </xf>
    <xf numFmtId="165" fontId="5" fillId="0" borderId="1" xfId="2" applyNumberFormat="1" applyFont="1" applyBorder="1"/>
    <xf numFmtId="0" fontId="5" fillId="0" borderId="1" xfId="2" applyFont="1" applyBorder="1"/>
    <xf numFmtId="0" fontId="5" fillId="0" borderId="0" xfId="2" applyFont="1"/>
    <xf numFmtId="0" fontId="2" fillId="0" borderId="0" xfId="2" applyFont="1" applyAlignment="1">
      <alignment horizontal="right"/>
    </xf>
    <xf numFmtId="166" fontId="1" fillId="0" borderId="1" xfId="2" applyNumberFormat="1" applyBorder="1"/>
    <xf numFmtId="166" fontId="1" fillId="0" borderId="0" xfId="2" applyNumberFormat="1"/>
    <xf numFmtId="164" fontId="9" fillId="0" borderId="1" xfId="0" applyNumberFormat="1" applyFont="1" applyBorder="1"/>
    <xf numFmtId="0" fontId="5" fillId="0" borderId="0" xfId="0" applyFont="1"/>
    <xf numFmtId="44" fontId="5" fillId="0" borderId="0" xfId="1" applyFont="1"/>
    <xf numFmtId="167" fontId="5" fillId="0" borderId="0" xfId="1" applyNumberFormat="1" applyFont="1"/>
    <xf numFmtId="164" fontId="0" fillId="0" borderId="0" xfId="0" applyNumberFormat="1"/>
    <xf numFmtId="164" fontId="3" fillId="0" borderId="0" xfId="0" applyNumberFormat="1" applyFont="1"/>
    <xf numFmtId="15" fontId="0" fillId="0" borderId="0" xfId="0" applyNumberFormat="1"/>
    <xf numFmtId="164" fontId="10" fillId="0" borderId="1" xfId="0" applyNumberFormat="1" applyFont="1" applyBorder="1"/>
    <xf numFmtId="164" fontId="1" fillId="0" borderId="1" xfId="1" applyNumberFormat="1" applyFont="1" applyBorder="1"/>
    <xf numFmtId="164" fontId="10" fillId="0" borderId="1" xfId="0" applyNumberFormat="1" applyFont="1" applyBorder="1" applyAlignment="1">
      <alignment horizontal="right"/>
    </xf>
    <xf numFmtId="44" fontId="7" fillId="0" borderId="0" xfId="1" applyFont="1"/>
    <xf numFmtId="44" fontId="3" fillId="0" borderId="0" xfId="1" applyFont="1"/>
    <xf numFmtId="164" fontId="11" fillId="0" borderId="1" xfId="0" applyNumberFormat="1" applyFont="1" applyBorder="1"/>
    <xf numFmtId="164" fontId="12" fillId="0" borderId="0" xfId="0" applyNumberFormat="1" applyFont="1"/>
    <xf numFmtId="167" fontId="0" fillId="0" borderId="1" xfId="0" applyNumberFormat="1" applyBorder="1"/>
    <xf numFmtId="167" fontId="12" fillId="0" borderId="1" xfId="0" applyNumberFormat="1" applyFont="1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3"/>
  <sheetViews>
    <sheetView tabSelected="1" topLeftCell="A3" zoomScale="80" zoomScaleNormal="80" workbookViewId="0">
      <selection activeCell="A46" sqref="A46"/>
    </sheetView>
  </sheetViews>
  <sheetFormatPr defaultRowHeight="13.2" x14ac:dyDescent="0.25"/>
  <cols>
    <col min="1" max="1" width="10.5546875" customWidth="1"/>
    <col min="2" max="2" width="32.44140625" customWidth="1"/>
    <col min="3" max="15" width="11.77734375" customWidth="1"/>
    <col min="16" max="16" width="10.5546875" customWidth="1"/>
    <col min="17" max="17" width="10.5546875" style="15" customWidth="1"/>
    <col min="18" max="18" width="10.5546875" customWidth="1"/>
  </cols>
  <sheetData>
    <row r="1" spans="1:20" s="23" customFormat="1" ht="15.6" x14ac:dyDescent="0.3">
      <c r="A1" s="22" t="s">
        <v>0</v>
      </c>
      <c r="B1" s="22"/>
      <c r="C1" s="22"/>
      <c r="D1" s="22"/>
      <c r="E1" s="22"/>
      <c r="Q1" s="57"/>
    </row>
    <row r="2" spans="1:20" x14ac:dyDescent="0.25">
      <c r="A2" s="1"/>
      <c r="B2" s="1"/>
      <c r="C2" s="1"/>
      <c r="D2" s="1"/>
      <c r="E2" s="1"/>
    </row>
    <row r="3" spans="1:20" ht="15.6" x14ac:dyDescent="0.3">
      <c r="A3" s="22" t="s">
        <v>91</v>
      </c>
      <c r="B3" s="1"/>
      <c r="C3" s="1"/>
      <c r="D3" s="1"/>
      <c r="E3" s="1"/>
    </row>
    <row r="4" spans="1:20" x14ac:dyDescent="0.25">
      <c r="A4" s="1"/>
      <c r="B4" s="1"/>
      <c r="C4" s="1"/>
      <c r="D4" s="1"/>
      <c r="E4" s="1"/>
    </row>
    <row r="5" spans="1:20" s="1" customFormat="1" x14ac:dyDescent="0.25">
      <c r="Q5" s="13"/>
    </row>
    <row r="6" spans="1:20" x14ac:dyDescent="0.25">
      <c r="A6" s="1" t="s">
        <v>24</v>
      </c>
      <c r="C6" s="17"/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7"/>
    </row>
    <row r="7" spans="1:20" x14ac:dyDescent="0.25">
      <c r="A7" s="2" t="s">
        <v>11</v>
      </c>
      <c r="B7" s="2" t="s">
        <v>24</v>
      </c>
      <c r="C7" s="2" t="s">
        <v>12</v>
      </c>
      <c r="D7" s="2" t="s">
        <v>13</v>
      </c>
      <c r="E7" s="2" t="s">
        <v>14</v>
      </c>
      <c r="F7" s="2" t="s">
        <v>15</v>
      </c>
      <c r="G7" s="2" t="s">
        <v>16</v>
      </c>
      <c r="H7" s="2" t="s">
        <v>17</v>
      </c>
      <c r="I7" s="2" t="s">
        <v>18</v>
      </c>
      <c r="J7" s="2" t="s">
        <v>19</v>
      </c>
      <c r="K7" s="2" t="s">
        <v>20</v>
      </c>
      <c r="L7" s="2" t="s">
        <v>21</v>
      </c>
      <c r="M7" s="2" t="s">
        <v>22</v>
      </c>
      <c r="N7" s="2" t="s">
        <v>23</v>
      </c>
      <c r="O7" s="2" t="s">
        <v>66</v>
      </c>
      <c r="P7" s="17"/>
      <c r="Q7" s="14"/>
      <c r="R7" s="17"/>
      <c r="S7" s="17"/>
      <c r="T7" s="17"/>
    </row>
    <row r="8" spans="1:20" x14ac:dyDescent="0.25">
      <c r="A8" s="3"/>
      <c r="B8" s="2" t="s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20" x14ac:dyDescent="0.25"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0" x14ac:dyDescent="0.25">
      <c r="A10" s="10">
        <v>6500</v>
      </c>
      <c r="B10" s="5" t="s">
        <v>2</v>
      </c>
      <c r="C10" s="6">
        <v>6500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f>SUM(C10:N10)</f>
        <v>6500</v>
      </c>
    </row>
    <row r="11" spans="1:20" x14ac:dyDescent="0.25">
      <c r="A11" s="6">
        <v>0</v>
      </c>
      <c r="B11" s="5" t="s">
        <v>3</v>
      </c>
      <c r="C11" s="6">
        <v>9.43</v>
      </c>
      <c r="D11" s="54">
        <v>8.2899999999999991</v>
      </c>
      <c r="E11" s="27"/>
      <c r="F11" s="27"/>
      <c r="G11" s="27"/>
      <c r="H11" s="55"/>
      <c r="I11" s="27"/>
      <c r="J11" s="27"/>
      <c r="K11" s="6"/>
      <c r="L11" s="6"/>
      <c r="M11" s="6"/>
      <c r="N11" s="6"/>
      <c r="O11" s="6">
        <f>SUM(C11:N11)</f>
        <v>17.72</v>
      </c>
    </row>
    <row r="12" spans="1:20" x14ac:dyDescent="0.25">
      <c r="A12" s="6">
        <v>0</v>
      </c>
      <c r="B12" s="16" t="s">
        <v>67</v>
      </c>
      <c r="C12" s="6"/>
      <c r="D12" s="6"/>
      <c r="E12" s="6"/>
      <c r="F12" s="6"/>
      <c r="G12" s="6"/>
      <c r="H12" s="6"/>
      <c r="I12" s="6"/>
      <c r="J12" s="6"/>
      <c r="K12" s="6"/>
      <c r="L12" s="27"/>
      <c r="M12" s="6"/>
      <c r="N12" s="6"/>
      <c r="O12" s="6">
        <f>SUM(C12:N12)</f>
        <v>0</v>
      </c>
    </row>
    <row r="13" spans="1:20" x14ac:dyDescent="0.25">
      <c r="A13" s="6">
        <v>250</v>
      </c>
      <c r="B13" s="16" t="s">
        <v>33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59"/>
      <c r="O13" s="6">
        <f>SUM(C13:N13)</f>
        <v>0</v>
      </c>
      <c r="P13" s="51"/>
    </row>
    <row r="14" spans="1:20" x14ac:dyDescent="0.25">
      <c r="A14" s="7">
        <f>SUM(A10:A13)</f>
        <v>6750</v>
      </c>
      <c r="B14" s="8" t="s">
        <v>4</v>
      </c>
      <c r="C14" s="7">
        <f t="shared" ref="C14:N14" si="0">SUM(C10:C13)</f>
        <v>6509.43</v>
      </c>
      <c r="D14" s="7">
        <f t="shared" si="0"/>
        <v>8.2899999999999991</v>
      </c>
      <c r="E14" s="7">
        <f t="shared" si="0"/>
        <v>0</v>
      </c>
      <c r="F14" s="7">
        <f t="shared" si="0"/>
        <v>0</v>
      </c>
      <c r="G14" s="7">
        <f t="shared" si="0"/>
        <v>0</v>
      </c>
      <c r="H14" s="7">
        <f t="shared" si="0"/>
        <v>0</v>
      </c>
      <c r="I14" s="7">
        <f t="shared" si="0"/>
        <v>0</v>
      </c>
      <c r="J14" s="7">
        <f t="shared" si="0"/>
        <v>0</v>
      </c>
      <c r="K14" s="7">
        <f t="shared" si="0"/>
        <v>0</v>
      </c>
      <c r="L14" s="7">
        <f t="shared" si="0"/>
        <v>0</v>
      </c>
      <c r="M14" s="7">
        <f t="shared" si="0"/>
        <v>0</v>
      </c>
      <c r="N14" s="7">
        <f t="shared" si="0"/>
        <v>0</v>
      </c>
      <c r="O14" s="7">
        <f>SUM(C14:N14)</f>
        <v>6517.72</v>
      </c>
    </row>
    <row r="15" spans="1:20" x14ac:dyDescent="0.25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20" x14ac:dyDescent="0.25">
      <c r="A16" s="6"/>
      <c r="B16" s="3"/>
      <c r="C16" s="3"/>
      <c r="D16" s="3"/>
      <c r="E16" s="3"/>
      <c r="F16" s="3"/>
      <c r="G16" s="3"/>
      <c r="H16" s="9"/>
      <c r="I16" s="3"/>
      <c r="J16" s="3"/>
      <c r="K16" s="3"/>
      <c r="L16" s="3"/>
      <c r="M16" s="3"/>
      <c r="N16" s="3"/>
      <c r="O16" s="3"/>
    </row>
    <row r="17" spans="1:18" x14ac:dyDescent="0.25">
      <c r="B17" s="2" t="s">
        <v>5</v>
      </c>
      <c r="C17" s="3"/>
      <c r="D17" s="3"/>
      <c r="E17" s="3"/>
      <c r="F17" s="3"/>
      <c r="G17" s="3"/>
      <c r="H17" s="9"/>
      <c r="I17" s="3"/>
      <c r="J17" s="3"/>
      <c r="K17" s="3"/>
      <c r="L17" s="3"/>
      <c r="M17" s="3"/>
      <c r="N17" s="3"/>
      <c r="O17" s="3"/>
      <c r="Q17" s="13" t="s">
        <v>71</v>
      </c>
    </row>
    <row r="18" spans="1:18" x14ac:dyDescent="0.25">
      <c r="B18" s="5"/>
      <c r="C18" s="3"/>
      <c r="D18" s="3"/>
      <c r="E18" s="3"/>
      <c r="F18" s="3"/>
      <c r="G18" s="3"/>
      <c r="H18" s="9"/>
      <c r="I18" s="3"/>
      <c r="J18" s="3"/>
      <c r="K18" s="3"/>
      <c r="L18" s="3"/>
      <c r="M18" s="3"/>
      <c r="N18" s="3"/>
      <c r="O18" s="3"/>
    </row>
    <row r="19" spans="1:18" x14ac:dyDescent="0.25">
      <c r="A19" s="61"/>
      <c r="B19" s="5" t="s">
        <v>6</v>
      </c>
      <c r="C19" s="6">
        <v>248.91</v>
      </c>
      <c r="D19" s="6">
        <v>248.91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6">
        <f t="shared" ref="O19:O35" si="1">SUM(C19:N19)</f>
        <v>497.82</v>
      </c>
    </row>
    <row r="20" spans="1:18" x14ac:dyDescent="0.25">
      <c r="A20" s="61">
        <v>130</v>
      </c>
      <c r="B20" s="5" t="s">
        <v>25</v>
      </c>
      <c r="C20" s="6"/>
      <c r="D20" s="6"/>
      <c r="E20" s="24"/>
      <c r="F20" s="27"/>
      <c r="G20" s="24"/>
      <c r="H20" s="27"/>
      <c r="I20" s="24"/>
      <c r="J20" s="54"/>
      <c r="K20" s="27"/>
      <c r="L20" s="27"/>
      <c r="M20" s="27"/>
      <c r="N20" s="56"/>
      <c r="O20" s="6">
        <f t="shared" si="1"/>
        <v>0</v>
      </c>
      <c r="Q20" s="49"/>
    </row>
    <row r="21" spans="1:18" x14ac:dyDescent="0.25">
      <c r="A21" s="61"/>
      <c r="B21" s="5" t="s">
        <v>7</v>
      </c>
      <c r="C21" s="6"/>
      <c r="D21" s="6"/>
      <c r="E21" s="24"/>
      <c r="F21" s="24"/>
      <c r="G21" s="24"/>
      <c r="H21" s="27"/>
      <c r="I21" s="24"/>
      <c r="J21" s="27"/>
      <c r="K21" s="24"/>
      <c r="L21" s="27"/>
      <c r="M21" s="24"/>
      <c r="N21" s="24"/>
      <c r="O21" s="6">
        <f t="shared" si="1"/>
        <v>0</v>
      </c>
    </row>
    <row r="22" spans="1:18" x14ac:dyDescent="0.25">
      <c r="A22" s="61">
        <v>120</v>
      </c>
      <c r="B22" s="5" t="s">
        <v>43</v>
      </c>
      <c r="C22" s="6"/>
      <c r="D22" s="6"/>
      <c r="E22" s="24"/>
      <c r="F22" s="27"/>
      <c r="G22" s="24"/>
      <c r="H22" s="27"/>
      <c r="I22" s="24"/>
      <c r="J22" s="27"/>
      <c r="K22" s="24"/>
      <c r="L22" s="27"/>
      <c r="M22" s="24"/>
      <c r="N22" s="54"/>
      <c r="O22" s="6">
        <f t="shared" si="1"/>
        <v>0</v>
      </c>
    </row>
    <row r="23" spans="1:18" x14ac:dyDescent="0.25">
      <c r="A23" s="61">
        <v>350</v>
      </c>
      <c r="B23" s="5" t="s">
        <v>44</v>
      </c>
      <c r="C23" s="6"/>
      <c r="D23" s="6"/>
      <c r="E23" s="24"/>
      <c r="F23" s="27"/>
      <c r="G23" s="24"/>
      <c r="H23" s="27"/>
      <c r="I23" s="27"/>
      <c r="J23" s="27"/>
      <c r="K23" s="27"/>
      <c r="L23" s="27"/>
      <c r="M23" s="24"/>
      <c r="N23" s="27"/>
      <c r="O23" s="6">
        <f t="shared" si="1"/>
        <v>0</v>
      </c>
      <c r="R23" s="25"/>
    </row>
    <row r="24" spans="1:18" x14ac:dyDescent="0.25">
      <c r="A24" s="61">
        <v>250</v>
      </c>
      <c r="B24" s="5" t="s">
        <v>8</v>
      </c>
      <c r="C24" s="6"/>
      <c r="D24" s="27"/>
      <c r="E24" s="20"/>
      <c r="F24" s="27"/>
      <c r="G24" s="24"/>
      <c r="H24" s="27"/>
      <c r="I24" s="24"/>
      <c r="K24" s="24"/>
      <c r="L24" s="47"/>
      <c r="M24" s="24"/>
      <c r="N24" s="24"/>
      <c r="O24" s="6">
        <f t="shared" si="1"/>
        <v>0</v>
      </c>
    </row>
    <row r="25" spans="1:18" x14ac:dyDescent="0.25">
      <c r="A25" s="61">
        <v>25</v>
      </c>
      <c r="B25" s="5" t="s">
        <v>45</v>
      </c>
      <c r="C25" s="6"/>
      <c r="D25" s="54"/>
      <c r="E25" s="19"/>
      <c r="F25" s="54"/>
      <c r="G25" s="24"/>
      <c r="H25" s="27"/>
      <c r="I25" s="27"/>
      <c r="J25" s="27"/>
      <c r="K25" s="54"/>
      <c r="L25" s="54"/>
      <c r="M25" s="27"/>
      <c r="N25" s="24"/>
      <c r="O25" s="6">
        <f t="shared" si="1"/>
        <v>0</v>
      </c>
    </row>
    <row r="26" spans="1:18" x14ac:dyDescent="0.25">
      <c r="A26" s="61">
        <v>100</v>
      </c>
      <c r="B26" s="5" t="s">
        <v>46</v>
      </c>
      <c r="C26" s="6"/>
      <c r="D26" s="54"/>
      <c r="E26" s="24"/>
      <c r="F26" s="54"/>
      <c r="G26" s="24"/>
      <c r="H26" s="27"/>
      <c r="I26" s="27"/>
      <c r="J26" s="27"/>
      <c r="K26" s="24"/>
      <c r="L26" s="24"/>
      <c r="M26" s="24"/>
      <c r="N26" s="27"/>
      <c r="O26" s="6">
        <f t="shared" si="1"/>
        <v>0</v>
      </c>
    </row>
    <row r="27" spans="1:18" x14ac:dyDescent="0.25">
      <c r="A27" s="61">
        <v>150</v>
      </c>
      <c r="B27" s="5" t="s">
        <v>9</v>
      </c>
      <c r="C27" s="6"/>
      <c r="D27" s="54">
        <v>150</v>
      </c>
      <c r="E27" s="27"/>
      <c r="F27" s="54"/>
      <c r="G27" s="24"/>
      <c r="H27" s="27"/>
      <c r="I27" s="24"/>
      <c r="J27" s="27"/>
      <c r="K27" s="19"/>
      <c r="L27" s="27"/>
      <c r="M27" s="19"/>
      <c r="N27" s="19"/>
      <c r="O27" s="6">
        <f t="shared" si="1"/>
        <v>150</v>
      </c>
    </row>
    <row r="28" spans="1:18" x14ac:dyDescent="0.25">
      <c r="A28" s="61">
        <v>150</v>
      </c>
      <c r="B28" s="5" t="s">
        <v>90</v>
      </c>
      <c r="C28" s="6"/>
      <c r="D28" s="54">
        <v>150</v>
      </c>
      <c r="E28" s="27"/>
      <c r="F28" s="54"/>
      <c r="G28" s="24"/>
      <c r="H28" s="27"/>
      <c r="I28" s="24"/>
      <c r="J28" s="27"/>
      <c r="K28" s="19"/>
      <c r="L28" s="27"/>
      <c r="M28" s="19"/>
      <c r="N28" s="19"/>
      <c r="O28" s="6">
        <v>150</v>
      </c>
    </row>
    <row r="29" spans="1:18" x14ac:dyDescent="0.25">
      <c r="A29" s="61">
        <v>150</v>
      </c>
      <c r="B29" s="5" t="s">
        <v>10</v>
      </c>
      <c r="C29" s="6"/>
      <c r="D29" s="54">
        <v>25</v>
      </c>
      <c r="E29" s="19"/>
      <c r="F29" s="27"/>
      <c r="G29" s="24"/>
      <c r="H29" s="27"/>
      <c r="I29" s="24"/>
      <c r="J29" s="27"/>
      <c r="K29" s="27"/>
      <c r="L29" s="27"/>
      <c r="M29" s="27"/>
      <c r="N29" s="54"/>
      <c r="O29" s="6">
        <f t="shared" si="1"/>
        <v>25</v>
      </c>
    </row>
    <row r="30" spans="1:18" x14ac:dyDescent="0.25">
      <c r="A30" s="61">
        <v>50</v>
      </c>
      <c r="B30" s="5" t="s">
        <v>32</v>
      </c>
      <c r="C30" s="6"/>
      <c r="D30" s="6"/>
      <c r="E30" s="19"/>
      <c r="G30" s="27"/>
      <c r="H30" s="60"/>
      <c r="I30" s="27"/>
      <c r="J30" s="24"/>
      <c r="K30" s="19"/>
      <c r="L30" s="19"/>
      <c r="M30" s="19"/>
      <c r="N30" s="19"/>
      <c r="O30" s="6">
        <f t="shared" si="1"/>
        <v>0</v>
      </c>
    </row>
    <row r="31" spans="1:18" x14ac:dyDescent="0.25">
      <c r="A31" s="61">
        <v>125</v>
      </c>
      <c r="B31" s="5" t="s">
        <v>78</v>
      </c>
      <c r="C31" s="6"/>
      <c r="D31" s="6"/>
      <c r="E31" s="19"/>
      <c r="F31" s="7"/>
      <c r="G31" s="24"/>
      <c r="H31" s="24"/>
      <c r="I31" s="24"/>
      <c r="J31" s="24"/>
      <c r="K31" s="19"/>
      <c r="L31" s="19"/>
      <c r="M31" s="19"/>
      <c r="N31" s="19"/>
      <c r="O31" s="6">
        <f t="shared" si="1"/>
        <v>0</v>
      </c>
    </row>
    <row r="32" spans="1:18" x14ac:dyDescent="0.25">
      <c r="A32" s="61">
        <v>1000</v>
      </c>
      <c r="B32" s="5" t="s">
        <v>34</v>
      </c>
      <c r="C32" s="6"/>
      <c r="D32" s="6"/>
      <c r="E32" s="19"/>
      <c r="F32" s="7"/>
      <c r="G32" s="27"/>
      <c r="H32" s="24"/>
      <c r="I32" s="24"/>
      <c r="J32" s="27"/>
      <c r="K32" s="19"/>
      <c r="L32" s="27"/>
      <c r="M32" s="19"/>
      <c r="N32" s="19"/>
      <c r="O32" s="6">
        <f t="shared" si="1"/>
        <v>0</v>
      </c>
    </row>
    <row r="33" spans="1:18" x14ac:dyDescent="0.25">
      <c r="A33" s="61">
        <v>50</v>
      </c>
      <c r="B33" s="5" t="s">
        <v>47</v>
      </c>
      <c r="C33" s="6"/>
      <c r="D33" s="6"/>
      <c r="E33" s="19"/>
      <c r="F33" s="27"/>
      <c r="G33" s="24"/>
      <c r="H33" s="24"/>
      <c r="I33" s="24"/>
      <c r="J33" s="27"/>
      <c r="K33" s="19"/>
      <c r="L33" s="55"/>
      <c r="M33" s="19"/>
      <c r="N33" s="19"/>
      <c r="O33" s="6">
        <f t="shared" si="1"/>
        <v>0</v>
      </c>
    </row>
    <row r="34" spans="1:18" x14ac:dyDescent="0.25">
      <c r="A34" s="62">
        <v>90</v>
      </c>
      <c r="B34" s="16" t="s">
        <v>60</v>
      </c>
      <c r="C34" s="6"/>
      <c r="D34" s="6"/>
      <c r="E34" s="19"/>
      <c r="F34" s="54"/>
      <c r="G34" s="24"/>
      <c r="H34" s="24"/>
      <c r="I34" s="24"/>
      <c r="J34" s="27"/>
      <c r="K34" s="19"/>
      <c r="L34" s="19"/>
      <c r="M34" s="19"/>
      <c r="N34" s="19"/>
      <c r="O34" s="6">
        <v>0</v>
      </c>
    </row>
    <row r="35" spans="1:18" x14ac:dyDescent="0.25">
      <c r="A35" s="61">
        <v>250</v>
      </c>
      <c r="B35" s="5" t="s">
        <v>48</v>
      </c>
      <c r="C35" s="6"/>
      <c r="D35" s="6"/>
      <c r="E35" s="19"/>
      <c r="F35" s="27"/>
      <c r="G35" s="24"/>
      <c r="H35" s="27"/>
      <c r="I35" s="24"/>
      <c r="J35" s="24"/>
      <c r="K35" s="19"/>
      <c r="L35" s="19"/>
      <c r="M35" s="19"/>
      <c r="N35" s="54"/>
      <c r="O35" s="6">
        <f t="shared" si="1"/>
        <v>0</v>
      </c>
      <c r="P35" s="51">
        <f>SUM(O20:O35)</f>
        <v>325</v>
      </c>
    </row>
    <row r="36" spans="1:18" x14ac:dyDescent="0.25">
      <c r="A36" s="7">
        <f>SUM(A19:A35)</f>
        <v>2990</v>
      </c>
      <c r="B36" s="8" t="s">
        <v>4</v>
      </c>
      <c r="C36" s="7">
        <f t="shared" ref="C36:N36" si="2">SUM(C19:C35)</f>
        <v>248.91</v>
      </c>
      <c r="D36" s="7">
        <f t="shared" si="2"/>
        <v>573.91</v>
      </c>
      <c r="E36" s="7">
        <f t="shared" si="2"/>
        <v>0</v>
      </c>
      <c r="F36" s="7">
        <f t="shared" si="2"/>
        <v>0</v>
      </c>
      <c r="G36" s="7">
        <f t="shared" si="2"/>
        <v>0</v>
      </c>
      <c r="H36" s="7">
        <f t="shared" si="2"/>
        <v>0</v>
      </c>
      <c r="I36" s="7">
        <f t="shared" si="2"/>
        <v>0</v>
      </c>
      <c r="J36" s="7">
        <f t="shared" si="2"/>
        <v>0</v>
      </c>
      <c r="K36" s="7">
        <f t="shared" si="2"/>
        <v>0</v>
      </c>
      <c r="L36" s="7">
        <f t="shared" si="2"/>
        <v>0</v>
      </c>
      <c r="M36" s="7">
        <f t="shared" si="2"/>
        <v>0</v>
      </c>
      <c r="N36" s="7">
        <f t="shared" si="2"/>
        <v>0</v>
      </c>
      <c r="O36" s="7">
        <f>SUM(C36:N36)</f>
        <v>822.81999999999994</v>
      </c>
      <c r="Q36" s="13"/>
      <c r="R36" s="1"/>
    </row>
    <row r="37" spans="1:18" x14ac:dyDescent="0.25">
      <c r="A37" s="11"/>
      <c r="B37" s="2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"/>
      <c r="Q37" s="13"/>
    </row>
    <row r="38" spans="1:18" x14ac:dyDescent="0.25">
      <c r="O38" s="51"/>
    </row>
    <row r="39" spans="1:18" x14ac:dyDescent="0.25">
      <c r="A39" s="11" t="s">
        <v>26</v>
      </c>
      <c r="O39" s="51"/>
    </row>
    <row r="40" spans="1:18" s="1" customFormat="1" x14ac:dyDescent="0.25">
      <c r="A40" s="26"/>
      <c r="B40" s="25"/>
      <c r="C40" s="25"/>
      <c r="O40" s="11"/>
      <c r="Q40" s="13"/>
    </row>
    <row r="41" spans="1:18" x14ac:dyDescent="0.25">
      <c r="A41" s="11" t="s">
        <v>92</v>
      </c>
      <c r="O41" s="51"/>
    </row>
    <row r="42" spans="1:18" x14ac:dyDescent="0.25">
      <c r="A42" s="11" t="s">
        <v>93</v>
      </c>
      <c r="O42" s="51"/>
    </row>
    <row r="43" spans="1:18" s="12" customFormat="1" x14ac:dyDescent="0.25">
      <c r="A43" s="26" t="s">
        <v>94</v>
      </c>
      <c r="O43" s="52"/>
      <c r="Q43" s="58"/>
    </row>
    <row r="44" spans="1:18" s="12" customFormat="1" x14ac:dyDescent="0.25">
      <c r="A44" s="26" t="s">
        <v>95</v>
      </c>
      <c r="Q44" s="58"/>
    </row>
    <row r="45" spans="1:18" s="12" customFormat="1" x14ac:dyDescent="0.25">
      <c r="A45" s="11" t="s">
        <v>99</v>
      </c>
      <c r="Q45" s="58"/>
    </row>
    <row r="46" spans="1:18" s="12" customFormat="1" x14ac:dyDescent="0.25">
      <c r="A46" s="11" t="s">
        <v>96</v>
      </c>
      <c r="Q46" s="58"/>
    </row>
    <row r="47" spans="1:18" s="12" customFormat="1" x14ac:dyDescent="0.25">
      <c r="A47" s="11" t="s">
        <v>97</v>
      </c>
      <c r="Q47" s="58"/>
    </row>
    <row r="48" spans="1:18" s="12" customFormat="1" x14ac:dyDescent="0.25">
      <c r="A48" s="11" t="s">
        <v>98</v>
      </c>
      <c r="Q48" s="58"/>
    </row>
    <row r="49" spans="1:17" s="25" customFormat="1" x14ac:dyDescent="0.25">
      <c r="A49" s="26"/>
      <c r="Q49" s="28"/>
    </row>
    <row r="50" spans="1:17" s="25" customFormat="1" x14ac:dyDescent="0.25">
      <c r="A50" s="26"/>
      <c r="Q50" s="28"/>
    </row>
    <row r="51" spans="1:17" s="25" customFormat="1" x14ac:dyDescent="0.25">
      <c r="A51" s="26"/>
      <c r="Q51" s="28"/>
    </row>
    <row r="52" spans="1:17" x14ac:dyDescent="0.25">
      <c r="A52" s="25"/>
    </row>
    <row r="53" spans="1:17" x14ac:dyDescent="0.25">
      <c r="A53" s="26"/>
    </row>
    <row r="54" spans="1:17" s="12" customFormat="1" x14ac:dyDescent="0.25">
      <c r="A54" s="26"/>
      <c r="Q54" s="58"/>
    </row>
    <row r="56" spans="1:17" x14ac:dyDescent="0.25">
      <c r="A56" s="11"/>
    </row>
    <row r="57" spans="1:17" x14ac:dyDescent="0.25">
      <c r="A57" s="26"/>
    </row>
    <row r="59" spans="1:17" x14ac:dyDescent="0.25">
      <c r="A59" s="11"/>
    </row>
    <row r="60" spans="1:17" x14ac:dyDescent="0.25">
      <c r="A60" s="26"/>
    </row>
    <row r="61" spans="1:17" x14ac:dyDescent="0.25">
      <c r="A61" s="26"/>
    </row>
    <row r="62" spans="1:17" x14ac:dyDescent="0.25">
      <c r="A62" s="26"/>
    </row>
    <row r="63" spans="1:17" x14ac:dyDescent="0.25">
      <c r="B63" s="30" t="s">
        <v>51</v>
      </c>
      <c r="C63" s="31"/>
      <c r="D63" s="31"/>
      <c r="E63" s="31"/>
    </row>
    <row r="64" spans="1:17" x14ac:dyDescent="0.25">
      <c r="B64" s="35" t="s">
        <v>52</v>
      </c>
      <c r="C64" s="33">
        <v>802.52</v>
      </c>
      <c r="D64" s="31"/>
      <c r="E64" s="31"/>
    </row>
    <row r="65" spans="2:5" x14ac:dyDescent="0.25">
      <c r="B65" s="35" t="s">
        <v>68</v>
      </c>
      <c r="C65" s="33">
        <v>20</v>
      </c>
      <c r="D65" s="31"/>
      <c r="E65" s="31"/>
    </row>
    <row r="66" spans="2:5" x14ac:dyDescent="0.25">
      <c r="B66" s="35" t="s">
        <v>53</v>
      </c>
      <c r="C66" s="33">
        <v>-423.97</v>
      </c>
      <c r="D66" s="31"/>
      <c r="E66" s="31"/>
    </row>
    <row r="67" spans="2:5" x14ac:dyDescent="0.25">
      <c r="B67" s="35" t="s">
        <v>54</v>
      </c>
      <c r="C67" s="33">
        <v>700</v>
      </c>
      <c r="D67" s="31"/>
      <c r="E67" s="31"/>
    </row>
    <row r="68" spans="2:5" x14ac:dyDescent="0.25">
      <c r="B68" s="35" t="s">
        <v>55</v>
      </c>
      <c r="C68" s="37">
        <v>-650</v>
      </c>
      <c r="D68" s="31"/>
      <c r="E68" s="31"/>
    </row>
    <row r="69" spans="2:5" x14ac:dyDescent="0.25">
      <c r="B69" s="35" t="s">
        <v>56</v>
      </c>
      <c r="C69" s="37">
        <v>-35.99</v>
      </c>
      <c r="D69" s="31"/>
      <c r="E69" s="31"/>
    </row>
    <row r="70" spans="2:5" x14ac:dyDescent="0.25">
      <c r="B70" s="38" t="s">
        <v>79</v>
      </c>
      <c r="C70" s="37">
        <v>-22.99</v>
      </c>
      <c r="D70" s="31"/>
      <c r="E70" s="31"/>
    </row>
    <row r="71" spans="2:5" x14ac:dyDescent="0.25">
      <c r="B71" s="38" t="s">
        <v>76</v>
      </c>
      <c r="C71" s="33">
        <v>-100</v>
      </c>
      <c r="D71" s="31"/>
      <c r="E71" s="31"/>
    </row>
    <row r="72" spans="2:5" x14ac:dyDescent="0.25">
      <c r="B72" s="34" t="s">
        <v>57</v>
      </c>
      <c r="C72" s="39">
        <f>SUM(C64:C71)</f>
        <v>289.56999999999994</v>
      </c>
      <c r="D72" s="31"/>
      <c r="E72" s="31"/>
    </row>
    <row r="73" spans="2:5" x14ac:dyDescent="0.25">
      <c r="B73" s="36"/>
      <c r="C73" s="31"/>
      <c r="D73" s="31"/>
      <c r="E73" s="31"/>
    </row>
    <row r="74" spans="2:5" x14ac:dyDescent="0.25">
      <c r="B74" s="30" t="s">
        <v>50</v>
      </c>
      <c r="C74" s="32"/>
      <c r="D74" s="31"/>
      <c r="E74" s="31"/>
    </row>
    <row r="75" spans="2:5" x14ac:dyDescent="0.25">
      <c r="B75" s="40" t="s">
        <v>74</v>
      </c>
      <c r="C75" s="41">
        <v>-2817.65</v>
      </c>
      <c r="D75" s="31" t="s">
        <v>80</v>
      </c>
      <c r="E75" s="31"/>
    </row>
    <row r="76" spans="2:5" x14ac:dyDescent="0.25">
      <c r="B76" s="35" t="s">
        <v>89</v>
      </c>
      <c r="C76" s="33">
        <v>750</v>
      </c>
      <c r="D76" s="31" t="s">
        <v>77</v>
      </c>
      <c r="E76" s="31"/>
    </row>
    <row r="77" spans="2:5" x14ac:dyDescent="0.25">
      <c r="B77" s="42" t="s">
        <v>81</v>
      </c>
      <c r="C77" s="41">
        <v>658</v>
      </c>
      <c r="D77" s="43" t="s">
        <v>82</v>
      </c>
      <c r="E77" s="31"/>
    </row>
    <row r="78" spans="2:5" x14ac:dyDescent="0.25">
      <c r="B78" s="35" t="s">
        <v>58</v>
      </c>
      <c r="C78" s="33">
        <v>500</v>
      </c>
      <c r="D78" s="31"/>
      <c r="E78" s="31"/>
    </row>
    <row r="79" spans="2:5" x14ac:dyDescent="0.25">
      <c r="B79" s="34" t="s">
        <v>72</v>
      </c>
      <c r="C79" s="33">
        <f>SUM(C75:C78)</f>
        <v>-909.65000000000009</v>
      </c>
      <c r="D79" s="31"/>
      <c r="E79" s="31"/>
    </row>
    <row r="80" spans="2:5" x14ac:dyDescent="0.25">
      <c r="B80" s="44"/>
      <c r="C80" s="32"/>
      <c r="D80" s="31"/>
      <c r="E80" s="31"/>
    </row>
    <row r="81" spans="2:5" x14ac:dyDescent="0.25">
      <c r="B81" s="30" t="s">
        <v>64</v>
      </c>
      <c r="C81" s="32"/>
      <c r="D81" s="31"/>
      <c r="E81" s="31"/>
    </row>
    <row r="82" spans="2:5" x14ac:dyDescent="0.25">
      <c r="B82" s="42" t="s">
        <v>61</v>
      </c>
      <c r="C82" s="33">
        <v>45</v>
      </c>
      <c r="D82" s="31"/>
      <c r="E82" s="31"/>
    </row>
    <row r="83" spans="2:5" x14ac:dyDescent="0.25">
      <c r="B83" s="42" t="s">
        <v>62</v>
      </c>
      <c r="C83" s="33">
        <v>45</v>
      </c>
      <c r="D83" s="31"/>
      <c r="E83" s="31"/>
    </row>
    <row r="84" spans="2:5" x14ac:dyDescent="0.25">
      <c r="B84" s="42" t="s">
        <v>65</v>
      </c>
      <c r="C84" s="33"/>
      <c r="D84" s="31"/>
      <c r="E84" s="31"/>
    </row>
    <row r="85" spans="2:5" x14ac:dyDescent="0.25">
      <c r="B85" s="40" t="s">
        <v>63</v>
      </c>
      <c r="C85" s="41"/>
      <c r="D85" s="31"/>
      <c r="E85" s="31"/>
    </row>
    <row r="86" spans="2:5" x14ac:dyDescent="0.25">
      <c r="B86" s="34" t="s">
        <v>59</v>
      </c>
      <c r="C86" s="33">
        <f>SUM(C82:C85)</f>
        <v>90</v>
      </c>
      <c r="D86" s="31"/>
      <c r="E86" s="31"/>
    </row>
    <row r="87" spans="2:5" x14ac:dyDescent="0.25">
      <c r="B87" s="44"/>
      <c r="C87" s="32"/>
      <c r="D87" s="31"/>
      <c r="E87" s="31"/>
    </row>
    <row r="88" spans="2:5" x14ac:dyDescent="0.25">
      <c r="B88" s="30" t="s">
        <v>36</v>
      </c>
      <c r="C88" s="31"/>
      <c r="D88" s="31"/>
      <c r="E88" s="31"/>
    </row>
    <row r="89" spans="2:5" x14ac:dyDescent="0.25">
      <c r="B89" s="35" t="s">
        <v>49</v>
      </c>
      <c r="C89" s="45"/>
      <c r="D89" s="30"/>
      <c r="E89" s="31"/>
    </row>
    <row r="90" spans="2:5" x14ac:dyDescent="0.25">
      <c r="B90" s="35" t="s">
        <v>73</v>
      </c>
      <c r="C90" s="45">
        <v>-500</v>
      </c>
      <c r="D90" s="31" t="s">
        <v>75</v>
      </c>
      <c r="E90" s="31"/>
    </row>
    <row r="91" spans="2:5" x14ac:dyDescent="0.25">
      <c r="B91" s="35" t="s">
        <v>83</v>
      </c>
      <c r="C91" s="45">
        <v>-750</v>
      </c>
      <c r="D91" s="31" t="s">
        <v>84</v>
      </c>
      <c r="E91" s="31"/>
    </row>
    <row r="92" spans="2:5" x14ac:dyDescent="0.25">
      <c r="B92" s="35" t="s">
        <v>85</v>
      </c>
      <c r="C92" s="45">
        <v>-909.65</v>
      </c>
      <c r="D92" s="31" t="s">
        <v>86</v>
      </c>
      <c r="E92" s="31"/>
    </row>
    <row r="93" spans="2:5" x14ac:dyDescent="0.25">
      <c r="B93" s="35" t="s">
        <v>38</v>
      </c>
      <c r="C93" s="45">
        <f>-C$72</f>
        <v>-289.56999999999994</v>
      </c>
      <c r="D93" s="31"/>
      <c r="E93" s="31"/>
    </row>
    <row r="94" spans="2:5" x14ac:dyDescent="0.25">
      <c r="B94" s="35" t="s">
        <v>88</v>
      </c>
      <c r="C94" s="45">
        <v>90</v>
      </c>
      <c r="D94" s="31"/>
      <c r="E94" s="31"/>
    </row>
    <row r="95" spans="2:5" x14ac:dyDescent="0.25">
      <c r="B95" s="34" t="s">
        <v>42</v>
      </c>
      <c r="C95" s="45">
        <f>SUM(C89:C94)</f>
        <v>-2359.2200000000003</v>
      </c>
      <c r="D95" s="31"/>
      <c r="E95" s="31"/>
    </row>
    <row r="96" spans="2:5" x14ac:dyDescent="0.25">
      <c r="B96" s="31"/>
      <c r="C96" s="46"/>
      <c r="D96" s="31"/>
      <c r="E96" s="31"/>
    </row>
    <row r="97" spans="1:5" x14ac:dyDescent="0.25">
      <c r="B97" s="30" t="s">
        <v>37</v>
      </c>
      <c r="C97" s="31"/>
      <c r="D97" s="31"/>
      <c r="E97" s="31"/>
    </row>
    <row r="98" spans="1:5" x14ac:dyDescent="0.25">
      <c r="B98" s="35" t="s">
        <v>40</v>
      </c>
      <c r="C98" s="45"/>
      <c r="D98" s="30"/>
      <c r="E98" s="31"/>
    </row>
    <row r="99" spans="1:5" x14ac:dyDescent="0.25">
      <c r="B99" s="35" t="s">
        <v>70</v>
      </c>
      <c r="C99" s="45"/>
      <c r="D99" s="31"/>
      <c r="E99" s="31"/>
    </row>
    <row r="100" spans="1:5" x14ac:dyDescent="0.25">
      <c r="B100" s="35" t="s">
        <v>41</v>
      </c>
      <c r="C100" s="45"/>
      <c r="D100" s="31"/>
      <c r="E100" s="31"/>
    </row>
    <row r="101" spans="1:5" x14ac:dyDescent="0.25">
      <c r="B101" s="34" t="s">
        <v>42</v>
      </c>
      <c r="C101" s="45">
        <f>SUM(C98:C100)</f>
        <v>0</v>
      </c>
      <c r="D101" s="31"/>
      <c r="E101" s="31"/>
    </row>
    <row r="102" spans="1:5" x14ac:dyDescent="0.25">
      <c r="B102" s="31"/>
      <c r="C102" s="31"/>
      <c r="D102" s="31"/>
      <c r="E102" s="31"/>
    </row>
    <row r="103" spans="1:5" x14ac:dyDescent="0.25">
      <c r="B103" s="30" t="s">
        <v>35</v>
      </c>
      <c r="C103" s="32"/>
      <c r="D103" s="31"/>
      <c r="E103" s="31"/>
    </row>
    <row r="104" spans="1:5" x14ac:dyDescent="0.25">
      <c r="B104" s="35" t="s">
        <v>36</v>
      </c>
      <c r="C104" s="33"/>
      <c r="D104" s="31"/>
      <c r="E104" s="31"/>
    </row>
    <row r="105" spans="1:5" x14ac:dyDescent="0.25">
      <c r="B105" s="35" t="s">
        <v>69</v>
      </c>
      <c r="C105" s="33">
        <f>C101</f>
        <v>0</v>
      </c>
      <c r="D105" s="31"/>
      <c r="E105" s="31"/>
    </row>
    <row r="106" spans="1:5" x14ac:dyDescent="0.25">
      <c r="B106" s="34" t="s">
        <v>39</v>
      </c>
      <c r="C106" s="33">
        <f>SUM(C104:C105)</f>
        <v>0</v>
      </c>
      <c r="D106" s="31"/>
      <c r="E106" s="31"/>
    </row>
    <row r="107" spans="1:5" x14ac:dyDescent="0.25">
      <c r="B107" s="31"/>
      <c r="C107" s="31"/>
      <c r="D107" s="31"/>
      <c r="E107" s="31"/>
    </row>
    <row r="108" spans="1:5" x14ac:dyDescent="0.25">
      <c r="D108" s="31"/>
      <c r="E108" s="31"/>
    </row>
    <row r="109" spans="1:5" x14ac:dyDescent="0.25">
      <c r="D109" s="31"/>
      <c r="E109" s="31"/>
    </row>
    <row r="110" spans="1:5" x14ac:dyDescent="0.25">
      <c r="D110" s="31"/>
      <c r="E110" s="31"/>
    </row>
    <row r="111" spans="1:5" x14ac:dyDescent="0.25">
      <c r="A111" s="51"/>
      <c r="B111" s="25"/>
      <c r="E111" s="31"/>
    </row>
    <row r="112" spans="1:5" x14ac:dyDescent="0.25">
      <c r="D112" s="31"/>
      <c r="E112" s="31"/>
    </row>
    <row r="113" spans="4:5" x14ac:dyDescent="0.25">
      <c r="D113" s="31"/>
      <c r="E113" s="31"/>
    </row>
  </sheetData>
  <printOptions gridLines="1"/>
  <pageMargins left="0.19685039370078741" right="0.19685039370078741" top="0.39370078740157483" bottom="0.59055118110236227" header="0.31496062992125984" footer="0.31496062992125984"/>
  <pageSetup paperSize="9" scale="75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0"/>
  <sheetViews>
    <sheetView workbookViewId="0">
      <selection activeCell="D15" sqref="D15"/>
    </sheetView>
  </sheetViews>
  <sheetFormatPr defaultRowHeight="13.2" x14ac:dyDescent="0.25"/>
  <cols>
    <col min="1" max="1" width="9.44140625" customWidth="1"/>
    <col min="2" max="2" width="8.77734375" customWidth="1"/>
    <col min="3" max="3" width="13.21875" style="15" customWidth="1"/>
    <col min="4" max="4" width="38.77734375" customWidth="1"/>
    <col min="5" max="5" width="28.5546875" customWidth="1"/>
  </cols>
  <sheetData>
    <row r="1" spans="1:5" s="1" customFormat="1" x14ac:dyDescent="0.25">
      <c r="A1" s="1" t="s">
        <v>87</v>
      </c>
      <c r="C1" s="13"/>
    </row>
    <row r="2" spans="1:5" s="1" customFormat="1" x14ac:dyDescent="0.25">
      <c r="C2" s="13"/>
    </row>
    <row r="3" spans="1:5" s="1" customFormat="1" x14ac:dyDescent="0.25">
      <c r="A3" s="1" t="s">
        <v>27</v>
      </c>
      <c r="B3" s="1" t="s">
        <v>28</v>
      </c>
      <c r="C3" s="14" t="s">
        <v>29</v>
      </c>
      <c r="D3" s="1" t="s">
        <v>30</v>
      </c>
      <c r="E3" s="1" t="s">
        <v>31</v>
      </c>
    </row>
    <row r="4" spans="1:5" x14ac:dyDescent="0.25">
      <c r="A4" s="12"/>
      <c r="D4" s="25"/>
      <c r="E4" s="25"/>
    </row>
    <row r="5" spans="1:5" x14ac:dyDescent="0.25">
      <c r="A5" s="53"/>
      <c r="D5" s="25"/>
      <c r="E5" s="25"/>
    </row>
    <row r="6" spans="1:5" x14ac:dyDescent="0.25">
      <c r="D6" s="12"/>
      <c r="E6" s="12"/>
    </row>
    <row r="7" spans="1:5" x14ac:dyDescent="0.25">
      <c r="D7" s="25"/>
      <c r="E7" s="25"/>
    </row>
    <row r="8" spans="1:5" x14ac:dyDescent="0.25">
      <c r="D8" s="12"/>
      <c r="E8" s="12"/>
    </row>
    <row r="9" spans="1:5" x14ac:dyDescent="0.25">
      <c r="A9" s="25"/>
      <c r="D9" s="12"/>
      <c r="E9" s="12"/>
    </row>
    <row r="10" spans="1:5" x14ac:dyDescent="0.25">
      <c r="D10" s="12"/>
      <c r="E10" s="25"/>
    </row>
    <row r="11" spans="1:5" x14ac:dyDescent="0.25">
      <c r="D11" s="12"/>
      <c r="E11" s="12"/>
    </row>
    <row r="12" spans="1:5" x14ac:dyDescent="0.25">
      <c r="A12" s="25"/>
      <c r="D12" s="12"/>
      <c r="E12" s="12"/>
    </row>
    <row r="13" spans="1:5" x14ac:dyDescent="0.25">
      <c r="D13" s="25"/>
      <c r="E13" s="25"/>
    </row>
    <row r="14" spans="1:5" x14ac:dyDescent="0.25">
      <c r="D14" s="25"/>
      <c r="E14" s="25"/>
    </row>
    <row r="15" spans="1:5" x14ac:dyDescent="0.25">
      <c r="A15" s="25"/>
      <c r="D15" s="25"/>
      <c r="E15" s="25"/>
    </row>
    <row r="16" spans="1:5" x14ac:dyDescent="0.25">
      <c r="A16" s="25"/>
      <c r="C16" s="28"/>
      <c r="D16" s="25"/>
      <c r="E16" s="25"/>
    </row>
    <row r="17" spans="1:6" x14ac:dyDescent="0.25">
      <c r="D17" s="25"/>
      <c r="E17" s="25"/>
    </row>
    <row r="18" spans="1:6" x14ac:dyDescent="0.25">
      <c r="A18" s="25"/>
      <c r="C18" s="28"/>
      <c r="D18" s="25"/>
      <c r="E18" s="25"/>
    </row>
    <row r="19" spans="1:6" x14ac:dyDescent="0.25">
      <c r="A19" s="25"/>
      <c r="D19" s="25"/>
      <c r="E19" s="25"/>
    </row>
    <row r="20" spans="1:6" x14ac:dyDescent="0.25">
      <c r="D20" s="25"/>
      <c r="E20" s="25"/>
    </row>
    <row r="21" spans="1:6" s="48" customFormat="1" x14ac:dyDescent="0.25">
      <c r="C21" s="49"/>
    </row>
    <row r="22" spans="1:6" x14ac:dyDescent="0.25">
      <c r="D22" s="25"/>
      <c r="E22" s="25"/>
    </row>
    <row r="23" spans="1:6" x14ac:dyDescent="0.25">
      <c r="D23" s="25"/>
      <c r="E23" s="25"/>
    </row>
    <row r="24" spans="1:6" x14ac:dyDescent="0.25">
      <c r="A24" s="12"/>
      <c r="D24" s="25"/>
      <c r="E24" s="25"/>
    </row>
    <row r="25" spans="1:6" x14ac:dyDescent="0.25">
      <c r="C25" s="29"/>
      <c r="D25" s="25"/>
      <c r="E25" s="25"/>
    </row>
    <row r="26" spans="1:6" x14ac:dyDescent="0.25">
      <c r="C26" s="29"/>
      <c r="D26" s="25"/>
      <c r="E26" s="25"/>
    </row>
    <row r="27" spans="1:6" x14ac:dyDescent="0.25">
      <c r="C27" s="29"/>
      <c r="D27" s="25"/>
      <c r="E27" s="25"/>
    </row>
    <row r="28" spans="1:6" x14ac:dyDescent="0.25">
      <c r="C28" s="29"/>
      <c r="D28" s="25"/>
      <c r="E28" s="25"/>
    </row>
    <row r="29" spans="1:6" x14ac:dyDescent="0.25">
      <c r="C29" s="29"/>
      <c r="D29" s="25"/>
      <c r="E29" s="25"/>
      <c r="F29" s="25"/>
    </row>
    <row r="30" spans="1:6" x14ac:dyDescent="0.25">
      <c r="C30" s="29"/>
      <c r="D30" s="25"/>
      <c r="E30" s="25"/>
    </row>
    <row r="31" spans="1:6" x14ac:dyDescent="0.25">
      <c r="C31" s="29"/>
      <c r="D31" s="25"/>
      <c r="E31" s="25"/>
    </row>
    <row r="32" spans="1:6" x14ac:dyDescent="0.25">
      <c r="C32" s="29"/>
      <c r="D32" s="25"/>
      <c r="E32" s="25"/>
      <c r="F32" s="25"/>
    </row>
    <row r="33" spans="3:5" x14ac:dyDescent="0.25">
      <c r="C33" s="29"/>
      <c r="D33" s="25"/>
      <c r="E33" s="25"/>
    </row>
    <row r="34" spans="3:5" s="48" customFormat="1" x14ac:dyDescent="0.25">
      <c r="C34" s="50"/>
    </row>
    <row r="35" spans="3:5" x14ac:dyDescent="0.25">
      <c r="C35" s="29"/>
    </row>
    <row r="36" spans="3:5" x14ac:dyDescent="0.25">
      <c r="C36" s="29"/>
    </row>
    <row r="37" spans="3:5" x14ac:dyDescent="0.25">
      <c r="C37" s="29"/>
    </row>
    <row r="38" spans="3:5" x14ac:dyDescent="0.25">
      <c r="C38" s="29"/>
    </row>
    <row r="39" spans="3:5" x14ac:dyDescent="0.25">
      <c r="C39" s="29"/>
    </row>
    <row r="40" spans="3:5" x14ac:dyDescent="0.25">
      <c r="C40" s="29"/>
    </row>
  </sheetData>
  <pageMargins left="0.75" right="0.75" top="1" bottom="1" header="0.5" footer="0.5"/>
  <pageSetup paperSize="9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D33"/>
  <sheetViews>
    <sheetView workbookViewId="0">
      <selection activeCell="A8" sqref="A8"/>
    </sheetView>
  </sheetViews>
  <sheetFormatPr defaultRowHeight="13.2" x14ac:dyDescent="0.25"/>
  <sheetData>
    <row r="2" spans="4:4" x14ac:dyDescent="0.25">
      <c r="D2" s="15"/>
    </row>
    <row r="3" spans="4:4" x14ac:dyDescent="0.25">
      <c r="D3" s="15"/>
    </row>
    <row r="4" spans="4:4" x14ac:dyDescent="0.25">
      <c r="D4" s="15"/>
    </row>
    <row r="5" spans="4:4" x14ac:dyDescent="0.25">
      <c r="D5" s="15"/>
    </row>
    <row r="6" spans="4:4" x14ac:dyDescent="0.25">
      <c r="D6" s="15"/>
    </row>
    <row r="7" spans="4:4" x14ac:dyDescent="0.25">
      <c r="D7" s="15"/>
    </row>
    <row r="8" spans="4:4" x14ac:dyDescent="0.25">
      <c r="D8" s="15"/>
    </row>
    <row r="9" spans="4:4" x14ac:dyDescent="0.25">
      <c r="D9" s="15"/>
    </row>
    <row r="10" spans="4:4" x14ac:dyDescent="0.25">
      <c r="D10" s="15"/>
    </row>
    <row r="11" spans="4:4" x14ac:dyDescent="0.25">
      <c r="D11" s="15"/>
    </row>
    <row r="12" spans="4:4" x14ac:dyDescent="0.25">
      <c r="D12" s="15"/>
    </row>
    <row r="13" spans="4:4" x14ac:dyDescent="0.25">
      <c r="D13" s="15"/>
    </row>
    <row r="14" spans="4:4" x14ac:dyDescent="0.25">
      <c r="D14" s="28"/>
    </row>
    <row r="15" spans="4:4" x14ac:dyDescent="0.25">
      <c r="D15" s="15"/>
    </row>
    <row r="16" spans="4:4" x14ac:dyDescent="0.25">
      <c r="D16" s="28"/>
    </row>
    <row r="17" spans="4:4" x14ac:dyDescent="0.25">
      <c r="D17" s="15"/>
    </row>
    <row r="18" spans="4:4" x14ac:dyDescent="0.25">
      <c r="D18" s="15"/>
    </row>
    <row r="19" spans="4:4" x14ac:dyDescent="0.25">
      <c r="D19" s="49"/>
    </row>
    <row r="20" spans="4:4" x14ac:dyDescent="0.25">
      <c r="D20" s="15"/>
    </row>
    <row r="21" spans="4:4" x14ac:dyDescent="0.25">
      <c r="D21" s="15"/>
    </row>
    <row r="22" spans="4:4" x14ac:dyDescent="0.25">
      <c r="D22" s="15"/>
    </row>
    <row r="23" spans="4:4" x14ac:dyDescent="0.25">
      <c r="D23" s="29"/>
    </row>
    <row r="24" spans="4:4" x14ac:dyDescent="0.25">
      <c r="D24" s="29"/>
    </row>
    <row r="25" spans="4:4" x14ac:dyDescent="0.25">
      <c r="D25" s="29"/>
    </row>
    <row r="26" spans="4:4" x14ac:dyDescent="0.25">
      <c r="D26" s="29"/>
    </row>
    <row r="27" spans="4:4" x14ac:dyDescent="0.25">
      <c r="D27" s="29"/>
    </row>
    <row r="28" spans="4:4" x14ac:dyDescent="0.25">
      <c r="D28" s="29"/>
    </row>
    <row r="29" spans="4:4" x14ac:dyDescent="0.25">
      <c r="D29" s="29"/>
    </row>
    <row r="30" spans="4:4" x14ac:dyDescent="0.25">
      <c r="D30" s="29"/>
    </row>
    <row r="31" spans="4:4" x14ac:dyDescent="0.25">
      <c r="D31" s="29"/>
    </row>
    <row r="32" spans="4:4" x14ac:dyDescent="0.25">
      <c r="D32" s="29"/>
    </row>
    <row r="33" spans="4:4" x14ac:dyDescent="0.25">
      <c r="D33" s="29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Cheques</vt:lpstr>
      <vt:lpstr>Sheet3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Spencer</dc:creator>
  <cp:lastModifiedBy>Parish Clerk</cp:lastModifiedBy>
  <cp:lastPrinted>2025-01-13T09:53:11Z</cp:lastPrinted>
  <dcterms:created xsi:type="dcterms:W3CDTF">2006-11-27T17:48:28Z</dcterms:created>
  <dcterms:modified xsi:type="dcterms:W3CDTF">2025-05-12T09:00:54Z</dcterms:modified>
</cp:coreProperties>
</file>